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firstSheet="1" activeTab="1"/>
  </bookViews>
  <sheets>
    <sheet name="123 " sheetId="1" state="hidden" r:id="rId1"/>
    <sheet name="btvl - 30-06-2005" sheetId="2" r:id="rId2"/>
  </sheets>
  <definedNames>
    <definedName name="_xlnm.Print_Area" localSheetId="1">'btvl - 30-06-2005'!$A$1:$D$58</definedName>
  </definedNames>
  <calcPr fullCalcOnLoad="1"/>
</workbook>
</file>

<file path=xl/sharedStrings.xml><?xml version="1.0" encoding="utf-8"?>
<sst xmlns="http://schemas.openxmlformats.org/spreadsheetml/2006/main" count="89" uniqueCount="71">
  <si>
    <t>Category</t>
  </si>
  <si>
    <t xml:space="preserve">Promoters* </t>
  </si>
  <si>
    <t xml:space="preserve">– Indian Promoters </t>
  </si>
  <si>
    <t>– Foreign Promoters</t>
  </si>
  <si>
    <t>Sub-Total</t>
  </si>
  <si>
    <t>Institutional Investors</t>
  </si>
  <si>
    <t>Mutual Funds and UTI</t>
  </si>
  <si>
    <t>FIIs</t>
  </si>
  <si>
    <t>Indian Public</t>
  </si>
  <si>
    <t>GRAND TOTAL</t>
  </si>
  <si>
    <t>Notes :</t>
  </si>
  <si>
    <t>No of Shares Held</t>
  </si>
  <si>
    <t>% of Share Holding</t>
  </si>
  <si>
    <t>Persons acting in Concert #</t>
  </si>
  <si>
    <t xml:space="preserve">BHARTI TELE-VENTURES LIMITED </t>
  </si>
  <si>
    <t>A</t>
  </si>
  <si>
    <t>PROMOTERS HOLDING</t>
  </si>
  <si>
    <t xml:space="preserve">NON- PROMOTER HOLDINGS </t>
  </si>
  <si>
    <t>B</t>
  </si>
  <si>
    <t>a</t>
  </si>
  <si>
    <t>b</t>
  </si>
  <si>
    <t xml:space="preserve">Banks, Financial Institution, Insurance Companies( Central/ State Government Institutions/ Non - Government Institutions </t>
  </si>
  <si>
    <t>c</t>
  </si>
  <si>
    <t xml:space="preserve">Others </t>
  </si>
  <si>
    <t>d</t>
  </si>
  <si>
    <t>( listed on 15-02-02)</t>
  </si>
  <si>
    <t xml:space="preserve">Non Resident Indians   </t>
  </si>
  <si>
    <t xml:space="preserve">Overseas Corporates   </t>
  </si>
  <si>
    <t xml:space="preserve">Foreign Compaines     </t>
  </si>
  <si>
    <t>TOTAL</t>
  </si>
  <si>
    <t># Persons acting in concert :</t>
  </si>
  <si>
    <t xml:space="preserve">Held by Director(s) - Self </t>
  </si>
  <si>
    <t xml:space="preserve">Held through relative of Director </t>
  </si>
  <si>
    <t>Name and number of shares held and percentage of shareholding of entities/ persons holding more than 1% of the Company under each head is enclosed as Annexure -1</t>
  </si>
  <si>
    <t>ADR/GDR - NIL</t>
  </si>
  <si>
    <t>CATEGORY</t>
  </si>
  <si>
    <t>Sl.no.</t>
  </si>
  <si>
    <t>Promoter</t>
  </si>
  <si>
    <t xml:space="preserve">Bharti Telecom Limited </t>
  </si>
  <si>
    <t>Foreign Cos.</t>
  </si>
  <si>
    <t>NAME OF THE SHAREHOLDER</t>
  </si>
  <si>
    <t>NO. OF SHARES</t>
  </si>
  <si>
    <t>% OF SHAREHOLDING</t>
  </si>
  <si>
    <t xml:space="preserve">Pastel Limited </t>
  </si>
  <si>
    <t>* Bharti Telecom Limited has been defined in the prospectus  as the Promoter</t>
  </si>
  <si>
    <t xml:space="preserve">Foreign Companies </t>
  </si>
  <si>
    <t>e</t>
  </si>
  <si>
    <t xml:space="preserve">      (i) Trusts </t>
  </si>
  <si>
    <t xml:space="preserve">      (ii) HUF</t>
  </si>
  <si>
    <t xml:space="preserve">      (iii) Clearing Members (NSDL &amp; CDSL)</t>
  </si>
  <si>
    <t>Any other :</t>
  </si>
  <si>
    <t>Total Foreign Shareholding includes :</t>
  </si>
  <si>
    <t>FII's</t>
  </si>
  <si>
    <t xml:space="preserve">Foreign Nationals </t>
  </si>
  <si>
    <t xml:space="preserve">NRIs / OCBs/Foreign Nationals </t>
  </si>
  <si>
    <t>Brentwood Investment Holdings Ltd</t>
  </si>
  <si>
    <t>FII</t>
  </si>
  <si>
    <t>Emerging Markets Growth Fund Inc</t>
  </si>
  <si>
    <t>OCB</t>
  </si>
  <si>
    <t>IFI</t>
  </si>
  <si>
    <t>NIL</t>
  </si>
  <si>
    <t>Capital Research and Management Company A/c Europa</t>
  </si>
  <si>
    <t>Morgan Stanley and Co International Ltd</t>
  </si>
  <si>
    <t>CLSA Merchant Bankers Limited A/c Calyon</t>
  </si>
  <si>
    <t>The Growth Fund of America Inc</t>
  </si>
  <si>
    <t>Coment Mauritius Limited</t>
  </si>
  <si>
    <t>DISTRIBUTION OF SHAREHOLDING AS ON QUARTER ENDING 30.06.2005</t>
  </si>
  <si>
    <t>Details of shareholding pattern more than 1% of the paid up share capital as on June 30, 2005</t>
  </si>
  <si>
    <t>Life Insurance Corporation of India</t>
  </si>
  <si>
    <t>Citi Group Global Markets Mauritius Pvt Ltd</t>
  </si>
  <si>
    <t>Private Corporate Bodies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</si>
</sst>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0.0"/>
    <numFmt numFmtId="180" formatCode="0.0%"/>
    <numFmt numFmtId="181" formatCode="0.000%"/>
    <numFmt numFmtId="182" formatCode="_(* #,##0.000_);_(* \(#,##0.000\);_(* &quot;-&quot;??_);_(@_)"/>
    <numFmt numFmtId="183" formatCode="0.0000%"/>
    <numFmt numFmtId="184" formatCode="0.00000%"/>
    <numFmt numFmtId="185" formatCode="0.000000%"/>
  </numFmts>
  <fonts count="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78" fontId="4" fillId="0" borderId="1" xfId="15" applyNumberFormat="1" applyFont="1" applyBorder="1" applyAlignment="1">
      <alignment/>
    </xf>
    <xf numFmtId="178" fontId="4" fillId="0" borderId="0" xfId="15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2" fontId="3" fillId="0" borderId="3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78" fontId="0" fillId="0" borderId="0" xfId="15" applyNumberFormat="1" applyAlignment="1">
      <alignment/>
    </xf>
    <xf numFmtId="10" fontId="4" fillId="0" borderId="3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43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6" fillId="0" borderId="5" xfId="0" applyFont="1" applyBorder="1" applyAlignment="1">
      <alignment horizontal="right"/>
    </xf>
    <xf numFmtId="37" fontId="0" fillId="0" borderId="0" xfId="0" applyNumberFormat="1" applyBorder="1" applyAlignment="1">
      <alignment horizontal="center"/>
    </xf>
    <xf numFmtId="37" fontId="3" fillId="0" borderId="0" xfId="15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4" fillId="0" borderId="5" xfId="15" applyNumberFormat="1" applyFont="1" applyBorder="1" applyAlignment="1">
      <alignment horizontal="center"/>
    </xf>
    <xf numFmtId="10" fontId="0" fillId="0" borderId="3" xfId="19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right"/>
    </xf>
    <xf numFmtId="37" fontId="4" fillId="2" borderId="5" xfId="15" applyNumberFormat="1" applyFont="1" applyFill="1" applyBorder="1" applyAlignment="1">
      <alignment horizontal="center"/>
    </xf>
    <xf numFmtId="10" fontId="4" fillId="2" borderId="5" xfId="0" applyNumberFormat="1" applyFont="1" applyFill="1" applyBorder="1" applyAlignment="1">
      <alignment horizontal="center"/>
    </xf>
    <xf numFmtId="43" fontId="3" fillId="0" borderId="6" xfId="15" applyNumberFormat="1" applyFont="1" applyBorder="1" applyAlignment="1">
      <alignment/>
    </xf>
    <xf numFmtId="0" fontId="5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178" fontId="3" fillId="0" borderId="0" xfId="15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0" fontId="3" fillId="0" borderId="3" xfId="19" applyNumberFormat="1" applyFont="1" applyBorder="1" applyAlignment="1">
      <alignment horizontal="center"/>
    </xf>
    <xf numFmtId="10" fontId="3" fillId="0" borderId="3" xfId="19" applyNumberFormat="1" applyFont="1" applyBorder="1" applyAlignment="1" quotePrefix="1">
      <alignment horizontal="center"/>
    </xf>
    <xf numFmtId="37" fontId="3" fillId="0" borderId="0" xfId="15" applyNumberFormat="1" applyFont="1" applyBorder="1" applyAlignment="1">
      <alignment horizontal="center" wrapText="1"/>
    </xf>
    <xf numFmtId="37" fontId="4" fillId="2" borderId="1" xfId="0" applyNumberFormat="1" applyFont="1" applyFill="1" applyBorder="1" applyAlignment="1">
      <alignment horizontal="center"/>
    </xf>
    <xf numFmtId="10" fontId="3" fillId="2" borderId="6" xfId="15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37" fontId="4" fillId="2" borderId="5" xfId="0" applyNumberFormat="1" applyFont="1" applyFill="1" applyBorder="1" applyAlignment="1">
      <alignment horizontal="center"/>
    </xf>
    <xf numFmtId="10" fontId="4" fillId="2" borderId="5" xfId="19" applyNumberFormat="1" applyFont="1" applyFill="1" applyBorder="1" applyAlignment="1">
      <alignment horizontal="center"/>
    </xf>
    <xf numFmtId="10" fontId="0" fillId="0" borderId="0" xfId="19" applyNumberFormat="1" applyAlignment="1">
      <alignment/>
    </xf>
    <xf numFmtId="10" fontId="5" fillId="0" borderId="5" xfId="0" applyNumberFormat="1" applyFont="1" applyBorder="1" applyAlignment="1">
      <alignment horizontal="center"/>
    </xf>
    <xf numFmtId="10" fontId="5" fillId="0" borderId="5" xfId="19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/>
    </xf>
    <xf numFmtId="37" fontId="3" fillId="0" borderId="10" xfId="15" applyNumberFormat="1" applyFont="1" applyBorder="1" applyAlignment="1">
      <alignment horizontal="center"/>
    </xf>
    <xf numFmtId="10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37" fontId="3" fillId="0" borderId="13" xfId="15" applyNumberFormat="1" applyFont="1" applyBorder="1" applyAlignment="1">
      <alignment horizontal="center"/>
    </xf>
    <xf numFmtId="10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37" fontId="3" fillId="0" borderId="16" xfId="15" applyNumberFormat="1" applyFont="1" applyBorder="1" applyAlignment="1">
      <alignment horizontal="center"/>
    </xf>
    <xf numFmtId="10" fontId="3" fillId="0" borderId="17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="90" zoomScaleNormal="90" workbookViewId="0" topLeftCell="A1">
      <selection activeCell="B22" sqref="B22"/>
    </sheetView>
  </sheetViews>
  <sheetFormatPr defaultColWidth="9.140625" defaultRowHeight="12.75"/>
  <cols>
    <col min="1" max="1" width="14.28125" style="0" customWidth="1"/>
    <col min="2" max="2" width="54.00390625" style="0" customWidth="1"/>
    <col min="3" max="4" width="24.28125" style="0" customWidth="1"/>
    <col min="5" max="5" width="14.00390625" style="0" bestFit="1" customWidth="1"/>
    <col min="6" max="6" width="12.140625" style="0" customWidth="1"/>
  </cols>
  <sheetData>
    <row r="1" spans="1:4" ht="18">
      <c r="A1" s="88" t="s">
        <v>14</v>
      </c>
      <c r="B1" s="89"/>
      <c r="C1" s="89"/>
      <c r="D1" s="90"/>
    </row>
    <row r="2" spans="1:4" ht="17.25" customHeight="1">
      <c r="A2" s="85" t="s">
        <v>25</v>
      </c>
      <c r="B2" s="86"/>
      <c r="C2" s="86"/>
      <c r="D2" s="87"/>
    </row>
    <row r="3" spans="1:4" ht="15.75">
      <c r="A3" s="82" t="s">
        <v>66</v>
      </c>
      <c r="B3" s="83"/>
      <c r="C3" s="83"/>
      <c r="D3" s="84"/>
    </row>
    <row r="4" spans="1:4" s="50" customFormat="1" ht="15.75">
      <c r="A4" s="51" t="s">
        <v>36</v>
      </c>
      <c r="B4" s="51" t="s">
        <v>0</v>
      </c>
      <c r="C4" s="51" t="s">
        <v>11</v>
      </c>
      <c r="D4" s="51" t="s">
        <v>12</v>
      </c>
    </row>
    <row r="5" spans="1:7" ht="12.75">
      <c r="A5" s="54" t="s">
        <v>15</v>
      </c>
      <c r="B5" s="7" t="s">
        <v>16</v>
      </c>
      <c r="C5" s="20"/>
      <c r="D5" s="5"/>
      <c r="E5" s="13"/>
      <c r="F5" s="13"/>
      <c r="G5" s="13"/>
    </row>
    <row r="6" spans="1:7" ht="14.25">
      <c r="A6" s="54">
        <v>1</v>
      </c>
      <c r="B6" s="3" t="s">
        <v>1</v>
      </c>
      <c r="C6" s="21"/>
      <c r="D6" s="6"/>
      <c r="E6" s="13"/>
      <c r="F6" s="13"/>
      <c r="G6" s="13"/>
    </row>
    <row r="7" spans="1:7" ht="14.25">
      <c r="A7" s="54"/>
      <c r="B7" s="3" t="s">
        <v>2</v>
      </c>
      <c r="C7" s="21">
        <v>859986028</v>
      </c>
      <c r="D7" s="24">
        <f>+C7/$C$27</f>
        <v>0.45903740985722585</v>
      </c>
      <c r="E7" s="13"/>
      <c r="F7" s="13"/>
      <c r="G7" s="13"/>
    </row>
    <row r="8" spans="1:7" ht="14.25">
      <c r="A8" s="54"/>
      <c r="B8" s="3" t="s">
        <v>3</v>
      </c>
      <c r="C8" s="22">
        <v>0</v>
      </c>
      <c r="D8" s="24">
        <f>+C8/$C$27</f>
        <v>0</v>
      </c>
      <c r="E8" s="13"/>
      <c r="F8" s="13"/>
      <c r="G8" s="13"/>
    </row>
    <row r="9" spans="1:7" ht="14.25">
      <c r="A9" s="54">
        <v>2</v>
      </c>
      <c r="B9" s="3" t="s">
        <v>13</v>
      </c>
      <c r="C9" s="21">
        <v>1300700</v>
      </c>
      <c r="D9" s="24">
        <f>+C9/$C$27</f>
        <v>0.0006942786737940977</v>
      </c>
      <c r="E9" s="13"/>
      <c r="F9" s="13"/>
      <c r="G9" s="13"/>
    </row>
    <row r="10" spans="1:7" ht="15.75">
      <c r="A10" s="55"/>
      <c r="B10" s="19" t="s">
        <v>4</v>
      </c>
      <c r="C10" s="23">
        <f>SUM(C6:C9)</f>
        <v>861286728</v>
      </c>
      <c r="D10" s="47">
        <f>SUM(D7:D9)</f>
        <v>0.45973168853102</v>
      </c>
      <c r="E10" s="13"/>
      <c r="F10" s="13"/>
      <c r="G10" s="13"/>
    </row>
    <row r="11" spans="1:7" ht="14.25">
      <c r="A11" s="54" t="s">
        <v>18</v>
      </c>
      <c r="B11" s="7" t="s">
        <v>17</v>
      </c>
      <c r="C11" s="21"/>
      <c r="D11" s="25"/>
      <c r="E11" s="13"/>
      <c r="F11" s="13"/>
      <c r="G11" s="13"/>
    </row>
    <row r="12" spans="1:7" ht="14.25">
      <c r="A12" s="54">
        <v>3</v>
      </c>
      <c r="B12" s="7" t="s">
        <v>5</v>
      </c>
      <c r="C12" s="21"/>
      <c r="D12" s="25"/>
      <c r="E12" s="13"/>
      <c r="F12" s="13"/>
      <c r="G12" s="13"/>
    </row>
    <row r="13" spans="1:7" ht="12.75" customHeight="1">
      <c r="A13" s="54" t="s">
        <v>19</v>
      </c>
      <c r="B13" s="3" t="s">
        <v>6</v>
      </c>
      <c r="C13" s="21">
        <v>30795555</v>
      </c>
      <c r="D13" s="24">
        <f>+C13/$C$27</f>
        <v>0.016437838920699003</v>
      </c>
      <c r="E13" s="13"/>
      <c r="F13" s="13"/>
      <c r="G13" s="13"/>
    </row>
    <row r="14" spans="1:7" ht="27.75" customHeight="1">
      <c r="A14" s="56" t="s">
        <v>20</v>
      </c>
      <c r="B14" s="8" t="s">
        <v>21</v>
      </c>
      <c r="C14" s="21">
        <v>32909086</v>
      </c>
      <c r="D14" s="24">
        <f>+C14/$C$27</f>
        <v>0.017565984918779046</v>
      </c>
      <c r="E14" s="13"/>
      <c r="F14" s="13"/>
      <c r="G14" s="13"/>
    </row>
    <row r="15" spans="1:7" ht="14.25">
      <c r="A15" s="54" t="s">
        <v>22</v>
      </c>
      <c r="B15" s="3" t="s">
        <v>7</v>
      </c>
      <c r="C15" s="21">
        <v>462660550</v>
      </c>
      <c r="D15" s="24">
        <f>+C15/$C$27</f>
        <v>0.24695575695459968</v>
      </c>
      <c r="E15" s="13"/>
      <c r="F15" s="13"/>
      <c r="G15" s="13"/>
    </row>
    <row r="16" spans="1:7" ht="15.75">
      <c r="A16" s="55"/>
      <c r="B16" s="19" t="s">
        <v>4</v>
      </c>
      <c r="C16" s="23">
        <f>SUM(C11:C15)</f>
        <v>526365191</v>
      </c>
      <c r="D16" s="48">
        <f>SUM(D13:D15)</f>
        <v>0.28095958079407773</v>
      </c>
      <c r="E16" s="13"/>
      <c r="F16" s="13"/>
      <c r="G16" s="13"/>
    </row>
    <row r="17" spans="1:7" ht="15.75">
      <c r="A17" s="54">
        <v>4</v>
      </c>
      <c r="B17" s="9" t="s">
        <v>23</v>
      </c>
      <c r="C17" s="21"/>
      <c r="D17" s="25"/>
      <c r="E17" s="13"/>
      <c r="F17" s="13"/>
      <c r="G17" s="13"/>
    </row>
    <row r="18" spans="1:7" ht="14.25">
      <c r="A18" s="54" t="s">
        <v>19</v>
      </c>
      <c r="B18" s="3" t="s">
        <v>70</v>
      </c>
      <c r="C18" s="21">
        <f>28886003+125888</f>
        <v>29011891</v>
      </c>
      <c r="D18" s="24">
        <f>+C18/$C$27</f>
        <v>0.01548576705446215</v>
      </c>
      <c r="E18" s="13"/>
      <c r="F18" s="13"/>
      <c r="G18" s="13"/>
    </row>
    <row r="19" spans="1:7" ht="14.25">
      <c r="A19" s="54" t="s">
        <v>20</v>
      </c>
      <c r="B19" s="3" t="s">
        <v>8</v>
      </c>
      <c r="C19" s="21">
        <v>16362449</v>
      </c>
      <c r="D19" s="24">
        <f>+C19/$C$27</f>
        <v>0.008733835159332327</v>
      </c>
      <c r="E19" s="13"/>
      <c r="F19" s="13"/>
      <c r="G19" s="13"/>
    </row>
    <row r="20" spans="1:7" ht="14.25">
      <c r="A20" s="54" t="s">
        <v>22</v>
      </c>
      <c r="B20" s="3" t="s">
        <v>54</v>
      </c>
      <c r="C20" s="21">
        <v>20824322</v>
      </c>
      <c r="D20" s="24">
        <f>+C20/$C$27</f>
        <v>0.011115462951350234</v>
      </c>
      <c r="E20" s="13"/>
      <c r="F20" s="13"/>
      <c r="G20" s="13"/>
    </row>
    <row r="21" spans="1:7" ht="14.25">
      <c r="A21" s="54" t="s">
        <v>24</v>
      </c>
      <c r="B21" s="3" t="s">
        <v>45</v>
      </c>
      <c r="C21" s="21">
        <v>410982161</v>
      </c>
      <c r="D21" s="24">
        <f>+C21/$C$27</f>
        <v>0.2193712229508052</v>
      </c>
      <c r="E21" s="13"/>
      <c r="F21" s="13"/>
      <c r="G21" s="13"/>
    </row>
    <row r="22" spans="1:7" ht="14.25">
      <c r="A22" s="54" t="s">
        <v>46</v>
      </c>
      <c r="B22" s="7" t="s">
        <v>50</v>
      </c>
      <c r="C22" s="21"/>
      <c r="D22" s="25"/>
      <c r="E22" s="13"/>
      <c r="F22" s="13"/>
      <c r="G22" s="13"/>
    </row>
    <row r="23" spans="1:7" ht="14.25">
      <c r="A23" s="54"/>
      <c r="B23" s="3" t="s">
        <v>47</v>
      </c>
      <c r="C23" s="21">
        <v>5957206</v>
      </c>
      <c r="D23" s="24">
        <f>+C23/$C$27</f>
        <v>0.003179796325976967</v>
      </c>
      <c r="E23" s="13"/>
      <c r="F23" s="13"/>
      <c r="G23" s="13"/>
    </row>
    <row r="24" spans="1:7" ht="14.25">
      <c r="A24" s="54"/>
      <c r="B24" s="3" t="s">
        <v>48</v>
      </c>
      <c r="C24" s="21">
        <v>225274</v>
      </c>
      <c r="D24" s="24">
        <f>+C24/$C$27</f>
        <v>0.0001202452017838791</v>
      </c>
      <c r="E24" s="13"/>
      <c r="F24" s="13"/>
      <c r="G24" s="13"/>
    </row>
    <row r="25" spans="1:7" ht="14.25">
      <c r="A25" s="54"/>
      <c r="B25" s="3" t="s">
        <v>49</v>
      </c>
      <c r="C25" s="21">
        <v>2439990</v>
      </c>
      <c r="D25" s="24">
        <f>+C25/$C$27</f>
        <v>0.0013024010311915586</v>
      </c>
      <c r="E25" s="13"/>
      <c r="F25" s="13"/>
      <c r="G25" s="13"/>
    </row>
    <row r="26" spans="1:7" ht="15.75">
      <c r="A26" s="18"/>
      <c r="B26" s="19" t="s">
        <v>4</v>
      </c>
      <c r="C26" s="23">
        <f>SUM(C18:C25)</f>
        <v>485803293</v>
      </c>
      <c r="D26" s="48">
        <f>SUM(D18:D25)</f>
        <v>0.25930873067490234</v>
      </c>
      <c r="E26" s="13"/>
      <c r="F26" s="13"/>
      <c r="G26" s="13"/>
    </row>
    <row r="27" spans="1:7" ht="15">
      <c r="A27" s="26"/>
      <c r="B27" s="49" t="s">
        <v>9</v>
      </c>
      <c r="C27" s="27">
        <f>SUM(C10+C16+C26)</f>
        <v>1873455212</v>
      </c>
      <c r="D27" s="28">
        <f>SUM(C27/$C$27)</f>
        <v>1</v>
      </c>
      <c r="E27" s="13"/>
      <c r="F27" s="13"/>
      <c r="G27" s="13"/>
    </row>
    <row r="28" spans="1:4" ht="18">
      <c r="A28" s="54"/>
      <c r="B28" s="10"/>
      <c r="C28" s="2"/>
      <c r="D28" s="14"/>
    </row>
    <row r="29" spans="1:4" ht="15">
      <c r="A29" s="17"/>
      <c r="B29" s="31" t="s">
        <v>10</v>
      </c>
      <c r="C29" s="1"/>
      <c r="D29" s="29"/>
    </row>
    <row r="30" spans="1:4" ht="15.75">
      <c r="A30" s="57">
        <v>1</v>
      </c>
      <c r="B30" s="53" t="s">
        <v>51</v>
      </c>
      <c r="C30" s="53" t="s">
        <v>11</v>
      </c>
      <c r="D30" s="53" t="s">
        <v>12</v>
      </c>
    </row>
    <row r="31" spans="1:4" ht="14.25">
      <c r="A31" s="54"/>
      <c r="B31" s="4" t="s">
        <v>26</v>
      </c>
      <c r="C31" s="21">
        <v>966522</v>
      </c>
      <c r="D31" s="33">
        <f aca="true" t="shared" si="0" ref="D31:D36">SUM(C31/$C$27)</f>
        <v>0.0005159034461081102</v>
      </c>
    </row>
    <row r="32" spans="1:4" ht="14.25">
      <c r="A32" s="54"/>
      <c r="B32" s="4" t="s">
        <v>27</v>
      </c>
      <c r="C32" s="21">
        <v>19857800</v>
      </c>
      <c r="D32" s="33">
        <f t="shared" si="0"/>
        <v>0.010599559505242126</v>
      </c>
    </row>
    <row r="33" spans="1:4" ht="14.25">
      <c r="A33" s="54"/>
      <c r="B33" s="4" t="s">
        <v>28</v>
      </c>
      <c r="C33" s="21">
        <v>410982161</v>
      </c>
      <c r="D33" s="33">
        <f t="shared" si="0"/>
        <v>0.2193712229508052</v>
      </c>
    </row>
    <row r="34" spans="1:4" ht="14.25">
      <c r="A34" s="54"/>
      <c r="B34" s="15" t="s">
        <v>52</v>
      </c>
      <c r="C34" s="21">
        <v>462660550</v>
      </c>
      <c r="D34" s="33">
        <f t="shared" si="0"/>
        <v>0.24695575695459968</v>
      </c>
    </row>
    <row r="35" spans="1:4" ht="14.25">
      <c r="A35" s="54"/>
      <c r="B35" s="15" t="s">
        <v>53</v>
      </c>
      <c r="C35" s="32" t="s">
        <v>60</v>
      </c>
      <c r="D35" s="33" t="s">
        <v>60</v>
      </c>
    </row>
    <row r="36" spans="1:6" ht="15">
      <c r="A36" s="57"/>
      <c r="B36" s="52" t="s">
        <v>29</v>
      </c>
      <c r="C36" s="44">
        <f>SUM(C31:C35)</f>
        <v>894467033</v>
      </c>
      <c r="D36" s="45">
        <f t="shared" si="0"/>
        <v>0.4774424428567551</v>
      </c>
      <c r="F36" s="46"/>
    </row>
    <row r="37" spans="1:4" ht="12.75">
      <c r="A37" s="54"/>
      <c r="B37" s="91" t="s">
        <v>34</v>
      </c>
      <c r="C37" s="74"/>
      <c r="D37" s="75"/>
    </row>
    <row r="38" spans="1:4" ht="21" customHeight="1">
      <c r="A38" s="54">
        <v>2</v>
      </c>
      <c r="B38" s="73" t="s">
        <v>44</v>
      </c>
      <c r="C38" s="74"/>
      <c r="D38" s="75"/>
    </row>
    <row r="39" spans="1:4" ht="15.75">
      <c r="A39" s="54">
        <v>3</v>
      </c>
      <c r="B39" s="12" t="s">
        <v>30</v>
      </c>
      <c r="C39" s="40" t="s">
        <v>11</v>
      </c>
      <c r="D39" s="41" t="s">
        <v>12</v>
      </c>
    </row>
    <row r="40" spans="1:4" ht="14.25">
      <c r="A40" s="54"/>
      <c r="B40" s="11" t="s">
        <v>31</v>
      </c>
      <c r="C40" s="21">
        <v>1200000</v>
      </c>
      <c r="D40" s="34">
        <f>SUM(C40/$C$27)</f>
        <v>0.0006405277224209403</v>
      </c>
    </row>
    <row r="41" spans="1:5" ht="14.25">
      <c r="A41" s="54"/>
      <c r="B41" s="11" t="s">
        <v>32</v>
      </c>
      <c r="C41" s="36">
        <v>100700</v>
      </c>
      <c r="D41" s="35">
        <f>+C41/C27</f>
        <v>5.375095137315725E-05</v>
      </c>
      <c r="E41" s="16"/>
    </row>
    <row r="42" spans="1:4" ht="15">
      <c r="A42" s="58"/>
      <c r="B42" s="30" t="s">
        <v>29</v>
      </c>
      <c r="C42" s="37">
        <f>SUM(C40:C41)</f>
        <v>1300700</v>
      </c>
      <c r="D42" s="38">
        <f>SUM(D40:D41)</f>
        <v>0.0006942786737940976</v>
      </c>
    </row>
    <row r="43" spans="1:4" ht="12.75">
      <c r="A43" s="54"/>
      <c r="B43" s="76"/>
      <c r="C43" s="74"/>
      <c r="D43" s="75"/>
    </row>
    <row r="44" spans="1:4" ht="28.5" customHeight="1">
      <c r="A44" s="59">
        <v>4</v>
      </c>
      <c r="B44" s="77" t="s">
        <v>33</v>
      </c>
      <c r="C44" s="77"/>
      <c r="D44" s="78"/>
    </row>
    <row r="45" spans="1:4" ht="15">
      <c r="A45" s="79" t="s">
        <v>67</v>
      </c>
      <c r="B45" s="80"/>
      <c r="C45" s="80"/>
      <c r="D45" s="81"/>
    </row>
    <row r="46" spans="1:4" ht="12.75">
      <c r="A46" s="39" t="s">
        <v>35</v>
      </c>
      <c r="B46" s="39" t="s">
        <v>40</v>
      </c>
      <c r="C46" s="39" t="s">
        <v>41</v>
      </c>
      <c r="D46" s="39" t="s">
        <v>42</v>
      </c>
    </row>
    <row r="47" spans="1:4" ht="14.25">
      <c r="A47" s="60" t="s">
        <v>37</v>
      </c>
      <c r="B47" s="61" t="s">
        <v>38</v>
      </c>
      <c r="C47" s="62">
        <v>859986028</v>
      </c>
      <c r="D47" s="63">
        <v>0.4591</v>
      </c>
    </row>
    <row r="48" spans="1:4" ht="14.25">
      <c r="A48" s="64" t="s">
        <v>39</v>
      </c>
      <c r="B48" s="65" t="s">
        <v>43</v>
      </c>
      <c r="C48" s="66">
        <v>295659650</v>
      </c>
      <c r="D48" s="67">
        <v>0.1578</v>
      </c>
    </row>
    <row r="49" spans="1:4" ht="14.25">
      <c r="A49" s="64" t="s">
        <v>39</v>
      </c>
      <c r="B49" s="65" t="s">
        <v>55</v>
      </c>
      <c r="C49" s="66">
        <v>106470268</v>
      </c>
      <c r="D49" s="67">
        <v>0.0568</v>
      </c>
    </row>
    <row r="50" spans="1:4" ht="14.25">
      <c r="A50" s="64" t="s">
        <v>56</v>
      </c>
      <c r="B50" s="65" t="s">
        <v>61</v>
      </c>
      <c r="C50" s="66">
        <v>68540000</v>
      </c>
      <c r="D50" s="67">
        <v>0.0366</v>
      </c>
    </row>
    <row r="51" spans="1:4" ht="14.25">
      <c r="A51" s="64" t="s">
        <v>56</v>
      </c>
      <c r="B51" s="68" t="s">
        <v>62</v>
      </c>
      <c r="C51" s="66">
        <v>36259221</v>
      </c>
      <c r="D51" s="67">
        <v>0.0194</v>
      </c>
    </row>
    <row r="52" spans="1:4" ht="14.25">
      <c r="A52" s="64" t="s">
        <v>59</v>
      </c>
      <c r="B52" s="68" t="s">
        <v>68</v>
      </c>
      <c r="C52" s="66">
        <v>28531587</v>
      </c>
      <c r="D52" s="67">
        <v>0.0152</v>
      </c>
    </row>
    <row r="53" spans="1:4" ht="14.25">
      <c r="A53" s="64" t="s">
        <v>56</v>
      </c>
      <c r="B53" s="68" t="s">
        <v>63</v>
      </c>
      <c r="C53" s="66">
        <v>28523629</v>
      </c>
      <c r="D53" s="67">
        <v>0.0152</v>
      </c>
    </row>
    <row r="54" spans="1:4" ht="14.25">
      <c r="A54" s="64" t="s">
        <v>56</v>
      </c>
      <c r="B54" s="68" t="s">
        <v>57</v>
      </c>
      <c r="C54" s="66">
        <v>27691720</v>
      </c>
      <c r="D54" s="67">
        <v>0.0148</v>
      </c>
    </row>
    <row r="55" spans="1:4" ht="14.25">
      <c r="A55" s="64" t="s">
        <v>56</v>
      </c>
      <c r="B55" s="65" t="s">
        <v>69</v>
      </c>
      <c r="C55" s="66">
        <v>23989324</v>
      </c>
      <c r="D55" s="67">
        <v>0.0128</v>
      </c>
    </row>
    <row r="56" spans="1:4" ht="14.25">
      <c r="A56" s="64" t="s">
        <v>56</v>
      </c>
      <c r="B56" s="65" t="s">
        <v>64</v>
      </c>
      <c r="C56" s="66">
        <v>21000000</v>
      </c>
      <c r="D56" s="67">
        <v>0.0112</v>
      </c>
    </row>
    <row r="57" spans="1:4" ht="14.25">
      <c r="A57" s="69" t="s">
        <v>58</v>
      </c>
      <c r="B57" s="70" t="s">
        <v>65</v>
      </c>
      <c r="C57" s="71">
        <v>19857500</v>
      </c>
      <c r="D57" s="72">
        <v>0.0106</v>
      </c>
    </row>
    <row r="58" spans="1:4" ht="15">
      <c r="A58" s="42"/>
      <c r="B58" s="43" t="s">
        <v>29</v>
      </c>
      <c r="C58" s="44">
        <f>SUM(C47:C57)</f>
        <v>1516508927</v>
      </c>
      <c r="D58" s="45">
        <f>SUM(D47:D57)</f>
        <v>0.8095</v>
      </c>
    </row>
    <row r="61" ht="12.75">
      <c r="C61" s="46"/>
    </row>
    <row r="62" ht="14.25">
      <c r="B62" s="68"/>
    </row>
    <row r="63" ht="14.25">
      <c r="B63" s="65"/>
    </row>
  </sheetData>
  <mergeCells count="8">
    <mergeCell ref="A3:D3"/>
    <mergeCell ref="A2:D2"/>
    <mergeCell ref="A1:D1"/>
    <mergeCell ref="B37:D37"/>
    <mergeCell ref="B38:D38"/>
    <mergeCell ref="B43:D43"/>
    <mergeCell ref="B44:D44"/>
    <mergeCell ref="A45:D45"/>
  </mergeCells>
  <printOptions gridLines="1"/>
  <pageMargins left="0.59" right="0.49" top="1" bottom="1" header="0.5" footer="0.5"/>
  <pageSetup fitToHeight="1" fitToWidth="1" horizontalDpi="120" verticalDpi="12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</dc:creator>
  <cp:keywords/>
  <dc:description/>
  <cp:lastModifiedBy> bharti</cp:lastModifiedBy>
  <cp:lastPrinted>2005-07-08T05:00:14Z</cp:lastPrinted>
  <dcterms:created xsi:type="dcterms:W3CDTF">2002-04-03T04:39:52Z</dcterms:created>
  <dcterms:modified xsi:type="dcterms:W3CDTF">2005-07-08T14:41:06Z</dcterms:modified>
  <cp:category/>
  <cp:version/>
  <cp:contentType/>
  <cp:contentStatus/>
</cp:coreProperties>
</file>